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410" activeTab="0"/>
  </bookViews>
  <sheets>
    <sheet name="Sheet1 (3)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<sst xmlns="http://schemas.openxmlformats.org/spreadsheetml/2006/main" count="103" uniqueCount="53">
  <si>
    <t xml:space="preserve"> 工程名称：浙江荣泰健康1期厂房消防改造项目</t>
  </si>
  <si>
    <t>序号</t>
  </si>
  <si>
    <t>项目名称</t>
  </si>
  <si>
    <t>规格型号</t>
  </si>
  <si>
    <t>计量单位</t>
  </si>
  <si>
    <t>工程量</t>
  </si>
  <si>
    <t>金 额(元)</t>
  </si>
  <si>
    <t>综合单价</t>
  </si>
  <si>
    <t>合 价</t>
  </si>
  <si>
    <t>喷淋系统</t>
  </si>
  <si>
    <t>镀锌钢管</t>
  </si>
  <si>
    <t>DN25</t>
  </si>
  <si>
    <t>m</t>
  </si>
  <si>
    <t>DN32</t>
  </si>
  <si>
    <t>DN40</t>
  </si>
  <si>
    <t>DN50</t>
  </si>
  <si>
    <t>DN65</t>
  </si>
  <si>
    <t>DN80</t>
  </si>
  <si>
    <t>DN100</t>
  </si>
  <si>
    <t>DN150</t>
  </si>
  <si>
    <t xml:space="preserve"> 闸阀</t>
  </si>
  <si>
    <t>个</t>
  </si>
  <si>
    <t>CARX自动排气阀</t>
  </si>
  <si>
    <t>截止阀</t>
  </si>
  <si>
    <t>信号闸阀</t>
  </si>
  <si>
    <t>货架喷头（设置集热罩）</t>
  </si>
  <si>
    <t>减压孔板</t>
  </si>
  <si>
    <t>末端试水装置</t>
  </si>
  <si>
    <t>喷头</t>
  </si>
  <si>
    <t>DN20</t>
  </si>
  <si>
    <t>水流指示器</t>
  </si>
  <si>
    <t>通气帽</t>
  </si>
  <si>
    <t>管道刷油</t>
  </si>
  <si>
    <t>m2</t>
  </si>
  <si>
    <t>管道支吊架</t>
  </si>
  <si>
    <t>kg</t>
  </si>
  <si>
    <t>管道支吊架刷油</t>
  </si>
  <si>
    <t>小计</t>
  </si>
  <si>
    <t>火灾报警系统</t>
  </si>
  <si>
    <t>配管</t>
  </si>
  <si>
    <t>SC25</t>
  </si>
  <si>
    <t>配线</t>
  </si>
  <si>
    <t>NH-ZR-RVS-2*1.5</t>
  </si>
  <si>
    <t>NH-ZR-RVS-2*2.5</t>
  </si>
  <si>
    <t>短路隔离器</t>
  </si>
  <si>
    <t>感烟探测器</t>
  </si>
  <si>
    <t>接线盒</t>
  </si>
  <si>
    <t>机械费</t>
  </si>
  <si>
    <t>项</t>
  </si>
  <si>
    <t>合计</t>
  </si>
  <si>
    <t>税金9%</t>
  </si>
  <si>
    <t>总计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</si>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</sst>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family val="2"/>
    </font>
    <font>
      <sz val="10"/>
      <name val="Arial"/>
      <family val="2"/>
    </font>
    <font>
      <b/>
      <sz val="12"/>
      <color rgb="FF000000"/>
      <name val="宋体"/>
      <family val="2"/>
    </font>
    <font>
      <sz val="12"/>
      <color rgb="FF000000"/>
      <name val="宋体"/>
      <family val="2"/>
    </font>
    <font>
      <b/>
      <sz val="10"/>
      <color rgb="FF000000"/>
      <name val="宋体"/>
      <family val="2"/>
    </font>
    <font>
      <sz val="10"/>
      <color rgb="FF000000"/>
      <name val="宋体"/>
      <family val="2"/>
    </font>
    <font>
      <b/>
      <sz val="9"/>
      <color rgb="FF000000"/>
      <name val="宋体"/>
      <family val="2"/>
    </font>
    <font>
      <sz val="9"/>
      <color rgb="FF000000"/>
      <name val="宋体"/>
      <family val="2"/>
    </font>
    <font>
      <b/>
      <sz val="22"/>
      <name val="隶书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1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4" fillId="11" borderId="5" applyNumberFormat="0" applyProtection="0">
      <alignment/>
    </xf>
    <xf numFmtId="0" fontId="23" fillId="11" borderId="1" applyNumberFormat="0" applyProtection="0">
      <alignment/>
    </xf>
    <xf numFmtId="0" fontId="26" fillId="12" borderId="6" applyNumberFormat="0" applyProtection="0">
      <alignment/>
    </xf>
    <xf numFmtId="0" fontId="9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27" applyFont="1" applyAlignment="1">
      <alignment horizontal="right"/>
    </xf>
    <xf numFmtId="43" fontId="0" fillId="0" borderId="0" xfId="27" applyFont="1" applyAlignment="1">
      <alignment/>
    </xf>
    <xf numFmtId="0" fontId="2" fillId="33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3" fontId="2" fillId="33" borderId="10" xfId="27" applyFont="1" applyFill="1" applyBorder="1" applyAlignment="1">
      <alignment horizontal="left" vertical="center" wrapText="1"/>
    </xf>
    <xf numFmtId="43" fontId="2" fillId="33" borderId="11" xfId="27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3" fontId="4" fillId="33" borderId="13" xfId="27" applyFont="1" applyFill="1" applyBorder="1" applyAlignment="1">
      <alignment horizontal="center" vertical="center" wrapText="1"/>
    </xf>
    <xf numFmtId="43" fontId="4" fillId="33" borderId="15" xfId="27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43" fontId="4" fillId="33" borderId="18" xfId="27" applyFont="1" applyFill="1" applyBorder="1" applyAlignment="1">
      <alignment horizontal="right" wrapText="1"/>
    </xf>
    <xf numFmtId="43" fontId="4" fillId="33" borderId="18" xfId="27" applyFont="1" applyFill="1" applyBorder="1" applyAlignment="1">
      <alignment horizontal="center" vertical="center" wrapText="1"/>
    </xf>
    <xf numFmtId="43" fontId="4" fillId="33" borderId="19" xfId="27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3" fontId="6" fillId="33" borderId="16" xfId="27" applyFont="1" applyFill="1" applyBorder="1" applyAlignment="1">
      <alignment horizontal="right" vertical="center" wrapText="1"/>
    </xf>
    <xf numFmtId="43" fontId="6" fillId="33" borderId="16" xfId="27" applyFont="1" applyFill="1" applyBorder="1" applyAlignment="1">
      <alignment horizontal="center" vertical="center" wrapText="1"/>
    </xf>
    <xf numFmtId="43" fontId="6" fillId="33" borderId="21" xfId="27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43" fontId="7" fillId="33" borderId="13" xfId="27" applyFont="1" applyFill="1" applyBorder="1" applyAlignment="1">
      <alignment horizontal="right" vertical="center" wrapText="1"/>
    </xf>
    <xf numFmtId="43" fontId="7" fillId="0" borderId="13" xfId="27" applyFont="1" applyBorder="1" applyAlignment="1">
      <alignment horizontal="right" vertical="center" wrapText="1"/>
    </xf>
    <xf numFmtId="43" fontId="7" fillId="33" borderId="15" xfId="27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3" fontId="7" fillId="33" borderId="13" xfId="27" applyFont="1" applyFill="1" applyBorder="1" applyAlignment="1">
      <alignment horizontal="right" wrapText="1"/>
    </xf>
    <xf numFmtId="43" fontId="7" fillId="33" borderId="13" xfId="27" applyFont="1" applyFill="1" applyBorder="1" applyAlignment="1">
      <alignment horizontal="left" wrapText="1"/>
    </xf>
    <xf numFmtId="43" fontId="6" fillId="33" borderId="15" xfId="27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3" fontId="6" fillId="33" borderId="13" xfId="27" applyFont="1" applyFill="1" applyBorder="1" applyAlignment="1">
      <alignment horizontal="right" vertical="center" wrapText="1"/>
    </xf>
    <xf numFmtId="43" fontId="6" fillId="33" borderId="13" xfId="27" applyFont="1" applyFill="1" applyBorder="1" applyAlignment="1">
      <alignment horizontal="center" vertical="center" wrapText="1"/>
    </xf>
    <xf numFmtId="43" fontId="6" fillId="33" borderId="15" xfId="27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wrapText="1"/>
    </xf>
    <xf numFmtId="43" fontId="7" fillId="33" borderId="14" xfId="27" applyFont="1" applyFill="1" applyBorder="1" applyAlignment="1">
      <alignment horizontal="right" wrapText="1"/>
    </xf>
    <xf numFmtId="43" fontId="7" fillId="33" borderId="14" xfId="27" applyFont="1" applyFill="1" applyBorder="1" applyAlignment="1">
      <alignment horizontal="left" wrapText="1"/>
    </xf>
    <xf numFmtId="43" fontId="6" fillId="33" borderId="23" xfId="27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wrapText="1"/>
    </xf>
    <xf numFmtId="43" fontId="7" fillId="33" borderId="25" xfId="27" applyFont="1" applyFill="1" applyBorder="1" applyAlignment="1">
      <alignment horizontal="right" wrapText="1"/>
    </xf>
    <xf numFmtId="43" fontId="7" fillId="33" borderId="25" xfId="27" applyFont="1" applyFill="1" applyBorder="1" applyAlignment="1">
      <alignment horizontal="left" wrapText="1"/>
    </xf>
    <xf numFmtId="43" fontId="6" fillId="33" borderId="26" xfId="27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wrapText="1"/>
    </xf>
    <xf numFmtId="43" fontId="7" fillId="33" borderId="18" xfId="27" applyFont="1" applyFill="1" applyBorder="1" applyAlignment="1">
      <alignment horizontal="right" wrapText="1"/>
    </xf>
    <xf numFmtId="43" fontId="7" fillId="33" borderId="18" xfId="27" applyFont="1" applyFill="1" applyBorder="1" applyAlignment="1">
      <alignment horizontal="left" wrapText="1"/>
    </xf>
    <xf numFmtId="43" fontId="6" fillId="33" borderId="19" xfId="27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t006453\Desktop\&#27993;&#27743;&#33635;&#27888;1&#26399;&#21378;&#25151;&#28040;&#38450;&#25913;&#36896;&#39033;&#30446;\&#25253;&#20215;\&#27993;&#27743;&#33635;&#27888;1&#26399;&#21378;&#25151;&#28040;&#38450;&#25913;&#36896;&#39033;&#30446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</sheetNames>
    <sheetDataSet>
      <sheetData sheetId="0"/>
      <sheetData sheetId="1"/>
      <sheetData sheetId="2"/>
      <sheetData sheetId="3">
        <row r="3">
          <cell r="E3">
            <v>1378.47</v>
          </cell>
        </row>
        <row r="4">
          <cell r="E4">
            <v>2060.88</v>
          </cell>
        </row>
        <row r="5">
          <cell r="E5">
            <v>43.36</v>
          </cell>
        </row>
        <row r="6">
          <cell r="E6">
            <v>2031.01</v>
          </cell>
        </row>
        <row r="7">
          <cell r="E7">
            <v>348.62</v>
          </cell>
        </row>
        <row r="8">
          <cell r="E8">
            <v>1599.81</v>
          </cell>
        </row>
        <row r="9">
          <cell r="E9">
            <v>156.78</v>
          </cell>
        </row>
        <row r="10">
          <cell r="E10">
            <v>630.68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3"/>
  <sheetViews>
    <sheetView tabSelected="1" workbookViewId="0" topLeftCell="A21">
      <selection activeCell="B41" sqref="B41"/>
    </sheetView>
  </sheetViews>
  <sheetFormatPr defaultColWidth="9.00390625" defaultRowHeight="14.25" outlineLevelCol="6"/>
  <cols>
    <col min="1" max="1" width="5.625" style="1" customWidth="1"/>
    <col min="2" max="2" width="12.625" style="2" customWidth="1"/>
    <col min="3" max="3" width="10.625" style="3" customWidth="1"/>
    <col min="4" max="4" width="9.00390625" style="1" customWidth="1"/>
    <col min="5" max="5" width="9.625" style="4" customWidth="1"/>
    <col min="6" max="6" width="9.625" style="5" customWidth="1"/>
    <col min="7" max="7" width="14.00390625" style="5" customWidth="1"/>
  </cols>
  <sheetData>
    <row r="1" spans="1:7" ht="15.75" customHeight="1">
      <c r="A1" s="6" t="s">
        <v>0</v>
      </c>
      <c r="B1" s="7"/>
      <c r="C1" s="8"/>
      <c r="D1" s="7"/>
      <c r="E1" s="9"/>
      <c r="F1" s="9"/>
      <c r="G1" s="10"/>
    </row>
    <row r="2" spans="1:7" ht="15.75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6"/>
    </row>
    <row r="3" spans="1:7" ht="14.25">
      <c r="A3" s="11"/>
      <c r="B3" s="12"/>
      <c r="C3" s="13"/>
      <c r="D3" s="17"/>
      <c r="E3" s="15"/>
      <c r="F3" s="15"/>
      <c r="G3" s="16"/>
    </row>
    <row r="4" spans="1:7" ht="15">
      <c r="A4" s="18"/>
      <c r="B4" s="19"/>
      <c r="C4" s="20"/>
      <c r="D4" s="21"/>
      <c r="E4" s="22"/>
      <c r="F4" s="23" t="s">
        <v>7</v>
      </c>
      <c r="G4" s="24" t="s">
        <v>8</v>
      </c>
    </row>
    <row r="5" spans="1:7" ht="15.75" customHeight="1">
      <c r="A5" s="25" t="s">
        <v>9</v>
      </c>
      <c r="B5" s="26"/>
      <c r="C5" s="27"/>
      <c r="D5" s="28"/>
      <c r="E5" s="29"/>
      <c r="F5" s="30"/>
      <c r="G5" s="31"/>
    </row>
    <row r="6" spans="1:7" ht="14.25">
      <c r="A6" s="32">
        <v>1</v>
      </c>
      <c r="B6" s="33" t="s">
        <v>10</v>
      </c>
      <c r="C6" s="34" t="s">
        <v>11</v>
      </c>
      <c r="D6" s="34" t="s">
        <v>12</v>
      </c>
      <c r="E6" s="35">
        <f>'[1]Sheet2'!E3</f>
        <v>1378.47</v>
      </c>
      <c r="F6" s="36"/>
      <c r="G6" s="37">
        <f>E6*F6</f>
        <v>0</v>
      </c>
    </row>
    <row r="7" spans="1:7" ht="14.25">
      <c r="A7" s="32">
        <v>2</v>
      </c>
      <c r="B7" s="33" t="s">
        <v>10</v>
      </c>
      <c r="C7" s="34" t="s">
        <v>13</v>
      </c>
      <c r="D7" s="34" t="s">
        <v>12</v>
      </c>
      <c r="E7" s="35">
        <f>'[1]Sheet2'!E4</f>
        <v>2060.88</v>
      </c>
      <c r="F7" s="36"/>
      <c r="G7" s="37">
        <f aca="true" t="shared" si="0" ref="G7:G29">E7*F7</f>
        <v>0</v>
      </c>
    </row>
    <row r="8" spans="1:7" ht="14.25">
      <c r="A8" s="32">
        <v>3</v>
      </c>
      <c r="B8" s="33" t="s">
        <v>10</v>
      </c>
      <c r="C8" s="34" t="s">
        <v>14</v>
      </c>
      <c r="D8" s="34" t="s">
        <v>12</v>
      </c>
      <c r="E8" s="35">
        <f>'[1]Sheet2'!E5</f>
        <v>43.36</v>
      </c>
      <c r="F8" s="36"/>
      <c r="G8" s="37">
        <f t="shared" si="0"/>
        <v>0</v>
      </c>
    </row>
    <row r="9" spans="1:7" ht="14.25">
      <c r="A9" s="32">
        <v>4</v>
      </c>
      <c r="B9" s="33" t="s">
        <v>10</v>
      </c>
      <c r="C9" s="34" t="s">
        <v>15</v>
      </c>
      <c r="D9" s="34" t="s">
        <v>12</v>
      </c>
      <c r="E9" s="35">
        <f>'[1]Sheet2'!E6</f>
        <v>2031.01</v>
      </c>
      <c r="F9" s="36"/>
      <c r="G9" s="37">
        <f t="shared" si="0"/>
        <v>0</v>
      </c>
    </row>
    <row r="10" spans="1:7" ht="14.25">
      <c r="A10" s="32">
        <v>5</v>
      </c>
      <c r="B10" s="33" t="s">
        <v>10</v>
      </c>
      <c r="C10" s="34" t="s">
        <v>16</v>
      </c>
      <c r="D10" s="34" t="s">
        <v>12</v>
      </c>
      <c r="E10" s="35">
        <f>'[1]Sheet2'!E7</f>
        <v>348.62</v>
      </c>
      <c r="F10" s="36"/>
      <c r="G10" s="37">
        <f t="shared" si="0"/>
        <v>0</v>
      </c>
    </row>
    <row r="11" spans="1:7" ht="14.25">
      <c r="A11" s="32">
        <v>6</v>
      </c>
      <c r="B11" s="33" t="s">
        <v>10</v>
      </c>
      <c r="C11" s="34" t="s">
        <v>17</v>
      </c>
      <c r="D11" s="34" t="s">
        <v>12</v>
      </c>
      <c r="E11" s="35">
        <f>'[1]Sheet2'!E8</f>
        <v>1599.81</v>
      </c>
      <c r="F11" s="36"/>
      <c r="G11" s="37">
        <f t="shared" si="0"/>
        <v>0</v>
      </c>
    </row>
    <row r="12" spans="1:7" ht="14.25">
      <c r="A12" s="32">
        <v>7</v>
      </c>
      <c r="B12" s="33" t="s">
        <v>10</v>
      </c>
      <c r="C12" s="34" t="s">
        <v>18</v>
      </c>
      <c r="D12" s="34" t="s">
        <v>12</v>
      </c>
      <c r="E12" s="35">
        <f>'[1]Sheet2'!E9</f>
        <v>156.78</v>
      </c>
      <c r="F12" s="36"/>
      <c r="G12" s="37">
        <f t="shared" si="0"/>
        <v>0</v>
      </c>
    </row>
    <row r="13" spans="1:7" ht="14.25">
      <c r="A13" s="32">
        <v>8</v>
      </c>
      <c r="B13" s="33" t="s">
        <v>10</v>
      </c>
      <c r="C13" s="34" t="s">
        <v>19</v>
      </c>
      <c r="D13" s="34" t="s">
        <v>12</v>
      </c>
      <c r="E13" s="35">
        <f>'[1]Sheet2'!E10</f>
        <v>630.68</v>
      </c>
      <c r="F13" s="36"/>
      <c r="G13" s="37">
        <f t="shared" si="0"/>
        <v>0</v>
      </c>
    </row>
    <row r="14" spans="1:7" ht="14.25">
      <c r="A14" s="32">
        <v>9</v>
      </c>
      <c r="B14" s="33" t="s">
        <v>20</v>
      </c>
      <c r="C14" s="34" t="s">
        <v>18</v>
      </c>
      <c r="D14" s="34" t="s">
        <v>21</v>
      </c>
      <c r="E14" s="35">
        <v>4</v>
      </c>
      <c r="F14" s="36"/>
      <c r="G14" s="37">
        <f t="shared" si="0"/>
        <v>0</v>
      </c>
    </row>
    <row r="15" spans="1:7" ht="14.25">
      <c r="A15" s="32">
        <v>10</v>
      </c>
      <c r="B15" s="33" t="s">
        <v>20</v>
      </c>
      <c r="C15" s="34" t="s">
        <v>19</v>
      </c>
      <c r="D15" s="34" t="s">
        <v>21</v>
      </c>
      <c r="E15" s="35">
        <v>4</v>
      </c>
      <c r="F15" s="36"/>
      <c r="G15" s="37">
        <f t="shared" si="0"/>
        <v>0</v>
      </c>
    </row>
    <row r="16" spans="1:7" ht="14.25">
      <c r="A16" s="32">
        <v>11</v>
      </c>
      <c r="B16" s="33" t="s">
        <v>22</v>
      </c>
      <c r="C16" s="34" t="s">
        <v>11</v>
      </c>
      <c r="D16" s="34" t="s">
        <v>21</v>
      </c>
      <c r="E16" s="35">
        <v>4</v>
      </c>
      <c r="F16" s="36"/>
      <c r="G16" s="37">
        <f t="shared" si="0"/>
        <v>0</v>
      </c>
    </row>
    <row r="17" spans="1:7" ht="14.25">
      <c r="A17" s="32">
        <v>12</v>
      </c>
      <c r="B17" s="33" t="s">
        <v>23</v>
      </c>
      <c r="C17" s="34" t="s">
        <v>11</v>
      </c>
      <c r="D17" s="34" t="s">
        <v>21</v>
      </c>
      <c r="E17" s="35">
        <v>16</v>
      </c>
      <c r="F17" s="36"/>
      <c r="G17" s="37">
        <f t="shared" si="0"/>
        <v>0</v>
      </c>
    </row>
    <row r="18" spans="1:7" ht="14.25">
      <c r="A18" s="32">
        <v>13</v>
      </c>
      <c r="B18" s="33" t="s">
        <v>24</v>
      </c>
      <c r="C18" s="34" t="s">
        <v>18</v>
      </c>
      <c r="D18" s="34" t="s">
        <v>21</v>
      </c>
      <c r="E18" s="35">
        <v>1</v>
      </c>
      <c r="F18" s="36"/>
      <c r="G18" s="37">
        <f t="shared" si="0"/>
        <v>0</v>
      </c>
    </row>
    <row r="19" spans="1:7" ht="14.25">
      <c r="A19" s="32">
        <v>14</v>
      </c>
      <c r="B19" s="33" t="s">
        <v>24</v>
      </c>
      <c r="C19" s="34" t="s">
        <v>19</v>
      </c>
      <c r="D19" s="34" t="s">
        <v>21</v>
      </c>
      <c r="E19" s="35">
        <v>4</v>
      </c>
      <c r="F19" s="36"/>
      <c r="G19" s="37">
        <f t="shared" si="0"/>
        <v>0</v>
      </c>
    </row>
    <row r="20" spans="1:7" ht="22.5">
      <c r="A20" s="32">
        <v>15</v>
      </c>
      <c r="B20" s="33" t="s">
        <v>25</v>
      </c>
      <c r="C20" s="34" t="s">
        <v>11</v>
      </c>
      <c r="D20" s="34" t="s">
        <v>21</v>
      </c>
      <c r="E20" s="35">
        <v>1330</v>
      </c>
      <c r="F20" s="36"/>
      <c r="G20" s="37">
        <f t="shared" si="0"/>
        <v>0</v>
      </c>
    </row>
    <row r="21" spans="1:7" ht="14.25">
      <c r="A21" s="32">
        <v>16</v>
      </c>
      <c r="B21" s="33" t="s">
        <v>26</v>
      </c>
      <c r="C21" s="34" t="s">
        <v>18</v>
      </c>
      <c r="D21" s="34" t="s">
        <v>21</v>
      </c>
      <c r="E21" s="35">
        <v>1</v>
      </c>
      <c r="F21" s="36"/>
      <c r="G21" s="37">
        <f t="shared" si="0"/>
        <v>0</v>
      </c>
    </row>
    <row r="22" spans="1:7" ht="14.25">
      <c r="A22" s="32">
        <v>17</v>
      </c>
      <c r="B22" s="33" t="s">
        <v>26</v>
      </c>
      <c r="C22" s="34" t="s">
        <v>19</v>
      </c>
      <c r="D22" s="34" t="s">
        <v>21</v>
      </c>
      <c r="E22" s="35">
        <v>4</v>
      </c>
      <c r="F22" s="36"/>
      <c r="G22" s="37">
        <f t="shared" si="0"/>
        <v>0</v>
      </c>
    </row>
    <row r="23" spans="1:7" ht="14.25">
      <c r="A23" s="32">
        <v>18</v>
      </c>
      <c r="B23" s="33" t="s">
        <v>27</v>
      </c>
      <c r="C23" s="34" t="s">
        <v>11</v>
      </c>
      <c r="D23" s="34" t="s">
        <v>21</v>
      </c>
      <c r="E23" s="35">
        <v>16</v>
      </c>
      <c r="F23" s="36"/>
      <c r="G23" s="37">
        <f t="shared" si="0"/>
        <v>0</v>
      </c>
    </row>
    <row r="24" spans="1:7" ht="14.25">
      <c r="A24" s="32">
        <v>19</v>
      </c>
      <c r="B24" s="33" t="s">
        <v>28</v>
      </c>
      <c r="C24" s="34" t="s">
        <v>29</v>
      </c>
      <c r="D24" s="34" t="s">
        <v>21</v>
      </c>
      <c r="E24" s="35">
        <v>1722</v>
      </c>
      <c r="F24" s="36"/>
      <c r="G24" s="37">
        <f t="shared" si="0"/>
        <v>0</v>
      </c>
    </row>
    <row r="25" spans="1:7" ht="15.75" customHeight="1">
      <c r="A25" s="32">
        <v>20</v>
      </c>
      <c r="B25" s="33" t="s">
        <v>30</v>
      </c>
      <c r="C25" s="34" t="s">
        <v>19</v>
      </c>
      <c r="D25" s="34" t="s">
        <v>21</v>
      </c>
      <c r="E25" s="35">
        <v>5</v>
      </c>
      <c r="F25" s="36"/>
      <c r="G25" s="37">
        <f t="shared" si="0"/>
        <v>0</v>
      </c>
    </row>
    <row r="26" spans="1:7" ht="14.25">
      <c r="A26" s="32">
        <v>21</v>
      </c>
      <c r="B26" s="33" t="s">
        <v>31</v>
      </c>
      <c r="C26" s="34" t="s">
        <v>18</v>
      </c>
      <c r="D26" s="34" t="s">
        <v>21</v>
      </c>
      <c r="E26" s="35">
        <v>7</v>
      </c>
      <c r="F26" s="36"/>
      <c r="G26" s="37">
        <f t="shared" si="0"/>
        <v>0</v>
      </c>
    </row>
    <row r="27" spans="1:7" ht="14.25">
      <c r="A27" s="32">
        <v>22</v>
      </c>
      <c r="B27" s="33" t="s">
        <v>32</v>
      </c>
      <c r="C27" s="38"/>
      <c r="D27" s="34" t="s">
        <v>33</v>
      </c>
      <c r="E27" s="35">
        <f>E6*0.0335*3.14+E7*0.04225*3.14+E8*0.048*3.14+E9*0.06*3.14+E10*0.0755*3.14+E11*0.0885*3.14+E12*0.114*3.14+E13*0.165*3.14</f>
        <v>1717.6802288</v>
      </c>
      <c r="F27" s="36"/>
      <c r="G27" s="37">
        <f t="shared" si="0"/>
        <v>0</v>
      </c>
    </row>
    <row r="28" spans="1:7" ht="14.25">
      <c r="A28" s="32">
        <v>23</v>
      </c>
      <c r="B28" s="33" t="s">
        <v>34</v>
      </c>
      <c r="C28" s="38"/>
      <c r="D28" s="34" t="s">
        <v>35</v>
      </c>
      <c r="E28" s="35">
        <v>3230</v>
      </c>
      <c r="F28" s="36"/>
      <c r="G28" s="37">
        <f t="shared" si="0"/>
        <v>0</v>
      </c>
    </row>
    <row r="29" spans="1:7" ht="14.25">
      <c r="A29" s="32">
        <v>24</v>
      </c>
      <c r="B29" s="33" t="s">
        <v>36</v>
      </c>
      <c r="C29" s="38"/>
      <c r="D29" s="34" t="s">
        <v>35</v>
      </c>
      <c r="E29" s="35">
        <v>3230</v>
      </c>
      <c r="F29" s="36"/>
      <c r="G29" s="37">
        <f t="shared" si="0"/>
        <v>0</v>
      </c>
    </row>
    <row r="30" spans="1:7" ht="14.25">
      <c r="A30" s="39"/>
      <c r="B30" s="40" t="s">
        <v>37</v>
      </c>
      <c r="C30" s="38"/>
      <c r="D30" s="38"/>
      <c r="E30" s="41"/>
      <c r="F30" s="42"/>
      <c r="G30" s="43">
        <f>SUM(G6:G29)</f>
        <v>0</v>
      </c>
    </row>
    <row r="31" spans="1:7" ht="14.25">
      <c r="A31" s="44" t="s">
        <v>38</v>
      </c>
      <c r="B31" s="40"/>
      <c r="C31" s="34"/>
      <c r="D31" s="45"/>
      <c r="E31" s="46"/>
      <c r="F31" s="47"/>
      <c r="G31" s="48"/>
    </row>
    <row r="32" spans="1:7" ht="14.25">
      <c r="A32" s="32">
        <v>1</v>
      </c>
      <c r="B32" s="33" t="s">
        <v>39</v>
      </c>
      <c r="C32" s="34" t="s">
        <v>40</v>
      </c>
      <c r="D32" s="34" t="s">
        <v>21</v>
      </c>
      <c r="E32" s="35">
        <v>725.66</v>
      </c>
      <c r="F32" s="36"/>
      <c r="G32" s="37">
        <f>E32*F32</f>
        <v>0</v>
      </c>
    </row>
    <row r="33" spans="1:7" ht="22.5">
      <c r="A33" s="32">
        <v>2</v>
      </c>
      <c r="B33" s="33" t="s">
        <v>41</v>
      </c>
      <c r="C33" s="34" t="s">
        <v>42</v>
      </c>
      <c r="D33" s="34" t="s">
        <v>12</v>
      </c>
      <c r="E33" s="35">
        <v>768.17</v>
      </c>
      <c r="F33" s="36"/>
      <c r="G33" s="37">
        <f aca="true" t="shared" si="1" ref="G33:G38">E33*F33</f>
        <v>0</v>
      </c>
    </row>
    <row r="34" spans="1:7" ht="22.5">
      <c r="A34" s="32">
        <v>3</v>
      </c>
      <c r="B34" s="33" t="s">
        <v>41</v>
      </c>
      <c r="C34" s="34" t="s">
        <v>43</v>
      </c>
      <c r="D34" s="34" t="s">
        <v>12</v>
      </c>
      <c r="E34" s="35">
        <v>0</v>
      </c>
      <c r="F34" s="36"/>
      <c r="G34" s="37">
        <f t="shared" si="1"/>
        <v>0</v>
      </c>
    </row>
    <row r="35" spans="1:7" ht="14.25">
      <c r="A35" s="32">
        <v>4</v>
      </c>
      <c r="B35" s="33" t="s">
        <v>44</v>
      </c>
      <c r="C35" s="38"/>
      <c r="D35" s="34" t="s">
        <v>21</v>
      </c>
      <c r="E35" s="35">
        <v>4</v>
      </c>
      <c r="F35" s="36"/>
      <c r="G35" s="37">
        <f t="shared" si="1"/>
        <v>0</v>
      </c>
    </row>
    <row r="36" spans="1:7" ht="14.25">
      <c r="A36" s="32">
        <v>5</v>
      </c>
      <c r="B36" s="33" t="s">
        <v>45</v>
      </c>
      <c r="C36" s="38"/>
      <c r="D36" s="34" t="s">
        <v>21</v>
      </c>
      <c r="E36" s="35">
        <v>34</v>
      </c>
      <c r="F36" s="36"/>
      <c r="G36" s="37">
        <f t="shared" si="1"/>
        <v>0</v>
      </c>
    </row>
    <row r="37" spans="1:7" ht="14.25">
      <c r="A37" s="32">
        <v>6</v>
      </c>
      <c r="B37" s="33" t="s">
        <v>46</v>
      </c>
      <c r="C37" s="38"/>
      <c r="D37" s="34" t="s">
        <v>21</v>
      </c>
      <c r="E37" s="35">
        <v>38</v>
      </c>
      <c r="F37" s="36"/>
      <c r="G37" s="37">
        <f t="shared" si="1"/>
        <v>0</v>
      </c>
    </row>
    <row r="38" spans="1:7" ht="14.25">
      <c r="A38" s="49">
        <v>7</v>
      </c>
      <c r="B38" s="50" t="s">
        <v>47</v>
      </c>
      <c r="C38" s="51"/>
      <c r="D38" s="52" t="s">
        <v>48</v>
      </c>
      <c r="E38" s="36">
        <v>1</v>
      </c>
      <c r="F38" s="36"/>
      <c r="G38" s="37">
        <f t="shared" si="1"/>
        <v>0</v>
      </c>
    </row>
    <row r="39" spans="1:7" ht="15">
      <c r="A39" s="53"/>
      <c r="B39" s="54" t="s">
        <v>37</v>
      </c>
      <c r="C39" s="55"/>
      <c r="D39" s="55"/>
      <c r="E39" s="56"/>
      <c r="F39" s="57"/>
      <c r="G39" s="58">
        <f>SUM(G32:G38)</f>
        <v>0</v>
      </c>
    </row>
    <row r="40" spans="1:7" ht="14.25">
      <c r="A40" s="59"/>
      <c r="B40" s="60" t="s">
        <v>49</v>
      </c>
      <c r="C40" s="61"/>
      <c r="D40" s="61"/>
      <c r="E40" s="62"/>
      <c r="F40" s="63"/>
      <c r="G40" s="64">
        <f>G30+G39</f>
        <v>0</v>
      </c>
    </row>
    <row r="41" spans="1:7" ht="14.25">
      <c r="A41" s="39"/>
      <c r="B41" s="33" t="s">
        <v>50</v>
      </c>
      <c r="C41" s="38"/>
      <c r="D41" s="38"/>
      <c r="E41" s="41"/>
      <c r="F41" s="42"/>
      <c r="G41" s="43">
        <f>G40*1%</f>
        <v>0</v>
      </c>
    </row>
    <row r="42" spans="1:7" ht="15">
      <c r="A42" s="65"/>
      <c r="B42" s="66" t="s">
        <v>51</v>
      </c>
      <c r="C42" s="67"/>
      <c r="D42" s="67"/>
      <c r="E42" s="68"/>
      <c r="F42" s="69"/>
      <c r="G42" s="70">
        <f>G40+G41</f>
        <v>0</v>
      </c>
    </row>
    <row r="43" ht="27">
      <c r="A43" s="71" t="s">
        <v>52</v>
      </c>
    </row>
  </sheetData>
  <mergeCells count="9">
    <mergeCell ref="A1:G1"/>
    <mergeCell ref="A5:G5"/>
    <mergeCell ref="A31:G31"/>
    <mergeCell ref="A2:A3"/>
    <mergeCell ref="B2:B3"/>
    <mergeCell ref="C2:C3"/>
    <mergeCell ref="D2:D3"/>
    <mergeCell ref="E2:E3"/>
    <mergeCell ref="F2:G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rt006453</dc:creator>
  <cp:keywords/>
  <dc:description/>
  <cp:lastModifiedBy>WPS_1615260197</cp:lastModifiedBy>
  <dcterms:created xsi:type="dcterms:W3CDTF">2021-11-12T06:02:00Z</dcterms:created>
  <dcterms:modified xsi:type="dcterms:W3CDTF">2022-02-15T01:24:33Z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407526B30F4D44EA94877A2D7AE5BD48</vt:lpwstr>
  </property>
</Properties>
</file>