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50"/>
  </bookViews>
  <sheets>
    <sheet name="Sheet1 " sheetId="1" r:id="rId1"/>
  </sheets>
  <calcPr calcId="144525" concurrentCalc="0"/>
</workbook>
</file>

<file path=xl/sharedStrings.xml><?xml version="1.0" encoding="utf-8"?>
<sst xmlns="http://schemas.openxmlformats.org/spreadsheetml/2006/main" count="65">
  <si>
    <r>
      <rPr>
        <b/>
        <sz val="18"/>
        <rFont val="Times New Roman"/>
        <charset val="0"/>
      </rPr>
      <t xml:space="preserve">  </t>
    </r>
    <r>
      <rPr>
        <b/>
        <sz val="18"/>
        <rFont val="宋体"/>
        <charset val="0"/>
      </rPr>
      <t>工</t>
    </r>
    <r>
      <rPr>
        <b/>
        <sz val="18"/>
        <rFont val="Times New Roman"/>
        <charset val="0"/>
      </rPr>
      <t xml:space="preserve">  </t>
    </r>
    <r>
      <rPr>
        <b/>
        <sz val="18"/>
        <rFont val="宋体"/>
        <charset val="0"/>
      </rPr>
      <t>程</t>
    </r>
    <r>
      <rPr>
        <b/>
        <sz val="18"/>
        <rFont val="Times New Roman"/>
        <charset val="0"/>
      </rPr>
      <t xml:space="preserve">  </t>
    </r>
    <r>
      <rPr>
        <b/>
        <sz val="18"/>
        <rFont val="宋体"/>
        <charset val="0"/>
      </rPr>
      <t>量</t>
    </r>
    <r>
      <rPr>
        <b/>
        <sz val="18"/>
        <rFont val="Times New Roman"/>
        <charset val="0"/>
      </rPr>
      <t xml:space="preserve">  </t>
    </r>
    <r>
      <rPr>
        <b/>
        <sz val="18"/>
        <rFont val="宋体"/>
        <charset val="0"/>
      </rPr>
      <t>清</t>
    </r>
    <r>
      <rPr>
        <b/>
        <sz val="18"/>
        <rFont val="Times New Roman"/>
        <charset val="0"/>
      </rPr>
      <t xml:space="preserve">  </t>
    </r>
    <r>
      <rPr>
        <b/>
        <sz val="18"/>
        <rFont val="宋体"/>
        <charset val="0"/>
      </rPr>
      <t>单</t>
    </r>
  </si>
  <si>
    <t>建设单位： 上海荣泰健康科技有限公司        报价单位：</t>
  </si>
  <si>
    <t>工程名称： 荣泰一厂区7、8、9栋宿舍维修工程                责任人：</t>
  </si>
  <si>
    <t>序号</t>
  </si>
  <si>
    <t>分部分项工程名称</t>
  </si>
  <si>
    <t>项目名称</t>
  </si>
  <si>
    <t>工艺要求及规格</t>
  </si>
  <si>
    <t>单  位</t>
  </si>
  <si>
    <t>数  量</t>
  </si>
  <si>
    <t>单价组成</t>
  </si>
  <si>
    <t>综合单价</t>
  </si>
  <si>
    <t>合价</t>
  </si>
  <si>
    <t>人工费</t>
  </si>
  <si>
    <t>机材费</t>
  </si>
  <si>
    <t>管理费</t>
  </si>
  <si>
    <t>利润</t>
  </si>
  <si>
    <t>%</t>
  </si>
  <si>
    <t>屋顶卷材拆除及新建</t>
  </si>
  <si>
    <t>8、9栋楼顶卷材拆除人工</t>
  </si>
  <si>
    <t>原防水卷材铲除，清理，地面排水坡度砂浆修补，待地面干燥</t>
  </si>
  <si>
    <t>㎡</t>
  </si>
  <si>
    <t>8、9栋楼顶卷材铺设</t>
  </si>
  <si>
    <t>重新铺设弹性体sbs改性沥青防水卷材4mm厚</t>
  </si>
  <si>
    <t>8、9栋楼顶保护层</t>
  </si>
  <si>
    <t>4-5CM厚轻质混凝土防水保护层</t>
  </si>
  <si>
    <t>8、9栋四楼房间、卫生间、过道（含顶面）墙面铲除及涂料</t>
  </si>
  <si>
    <t>走廊两侧（除去门的面积）及走廊顶面涂料</t>
  </si>
  <si>
    <t>原涂料铲除至基层，成品腻子找平、打磨，多乐士或同质品牌涂料涂刷一底两面</t>
  </si>
  <si>
    <t>房间涂料（除去门窗面积）涂料</t>
  </si>
  <si>
    <t>卫生间（除去门的面积）涂料</t>
  </si>
  <si>
    <t>原涂料铲除至基层，成品防霉腻子找平、打磨，多乐士或同质品牌防霉涂料涂刷一底两面</t>
  </si>
  <si>
    <t>房间及卫生间踢脚线零星修补</t>
  </si>
  <si>
    <t>定加工瓷砖踢脚线，高度100mm，水泥砂浆黏贴</t>
  </si>
  <si>
    <t>m</t>
  </si>
  <si>
    <t>局部维修</t>
  </si>
  <si>
    <t>食堂窗口更换铝合金推拉门</t>
  </si>
  <si>
    <t>0.6M*0.65M</t>
  </si>
  <si>
    <t>个</t>
  </si>
  <si>
    <t>轻钢龙骨固定、修补更换（83A10、18、20）</t>
  </si>
  <si>
    <t>8A310轻钢龙骨墙面需螺丝等辅材固定，8A318、8A320需修补更换水泥板或硅酸钙板批腻子刷涂料</t>
  </si>
  <si>
    <t>八栋8202漏水（三楼东侧卫生间漏水）</t>
  </si>
  <si>
    <t>需开凿2平方地砖，注防水砂浆，阻断水源下漏，防水漏水处铲除修补</t>
  </si>
  <si>
    <t>项</t>
  </si>
  <si>
    <t>九栋宿舍顶板排水管漏水（9213、9225）</t>
  </si>
  <si>
    <t>顶板排水管漏水，原排水管弯头损坏</t>
  </si>
  <si>
    <t>间</t>
  </si>
  <si>
    <t>九栋宿舍立管处漏水（9317、9309、9315、9313、9311），原预留洞口未封堵</t>
  </si>
  <si>
    <t>底部吊模，防水混凝土灌注及坟起，防水涂膜涂刷。</t>
  </si>
  <si>
    <t>七栋一楼食堂库房涂料</t>
  </si>
  <si>
    <t>七栋卫生间漏水（7302、7311、7309），天台棚子覆盖区域外 共计13个通气管处做防水</t>
  </si>
  <si>
    <t>需在以管道中心周围0.6M*0.6M开凿，防水砂浆修补，铺设卷材</t>
  </si>
  <si>
    <t>七栋宿舍吊顶安装（7312、7310、7309、7栋一楼库房）</t>
  </si>
  <si>
    <t>在原有吊顶基础上更换破旧塌陷吊顶PVC面板</t>
  </si>
  <si>
    <t>七栋吊顶固定（7302、7305、7318、7319、7321）</t>
  </si>
  <si>
    <t>螺丝固定</t>
  </si>
  <si>
    <t>七栋楼梯间南面墙面修补</t>
  </si>
  <si>
    <t>窗户原结构胶铲除，重新打结构胶封堵，多乐士或同质品牌防霉涂料涂刷一底两面</t>
  </si>
  <si>
    <t>8、9栋外墙防水</t>
  </si>
  <si>
    <t>外墙渗水缝隙注浆修补，四周外墙涂料修补</t>
  </si>
  <si>
    <t>材料搬运及垃圾外运</t>
  </si>
  <si>
    <t>车</t>
  </si>
  <si>
    <t>小计（税前总价）</t>
  </si>
  <si>
    <t>税费</t>
  </si>
  <si>
    <t>税后总价</t>
  </si>
  <si>
    <t>优惠后总价（含税）：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</si>
</sst>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[DBNum2][$RMB]General;[Red][DBNum2][$RMB]General"/>
    <numFmt numFmtId="177" formatCode="0.00_ "/>
  </numFmts>
  <fonts count="30">
    <font>
      <sz val="12"/>
      <name val="宋体"/>
      <charset val="134"/>
    </font>
    <font>
      <sz val="11"/>
      <color theme="1"/>
      <name val="宋体"/>
      <charset val="134"/>
      <scheme val="minor"/>
    </font>
    <font>
      <sz val="22"/>
      <name val="楷体_GB2312"/>
      <charset val="134"/>
    </font>
    <font>
      <b/>
      <sz val="18"/>
      <name val="Times New Roman"/>
      <charset val="0"/>
    </font>
    <font>
      <b/>
      <sz val="18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5" borderId="3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13" borderId="36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35" applyNumberFormat="0" applyFill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0" borderId="3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15" borderId="37" applyNumberFormat="0" applyAlignment="0" applyProtection="0">
      <alignment vertical="center"/>
    </xf>
    <xf numFmtId="0" fontId="24" fillId="15" borderId="33" applyNumberFormat="0" applyAlignment="0" applyProtection="0">
      <alignment vertical="center"/>
    </xf>
    <xf numFmtId="0" fontId="27" fillId="27" borderId="40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0" borderId="34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7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43" fontId="0" fillId="0" borderId="20" xfId="8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177" fontId="7" fillId="0" borderId="22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0" fontId="0" fillId="0" borderId="20" xfId="0" applyBorder="1"/>
    <xf numFmtId="177" fontId="7" fillId="0" borderId="22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176" fontId="8" fillId="0" borderId="25" xfId="0" applyNumberFormat="1" applyFont="1" applyBorder="1" applyAlignment="1">
      <alignment horizontal="left" vertical="center"/>
    </xf>
    <xf numFmtId="176" fontId="8" fillId="0" borderId="26" xfId="0" applyNumberFormat="1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9" fontId="5" fillId="0" borderId="24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Z38"/>
  <sheetViews>
    <sheetView tabSelected="1" workbookViewId="0">
      <selection activeCell="N14" sqref="N14"/>
    </sheetView>
  </sheetViews>
  <sheetFormatPr defaultColWidth="8.96666666666667" defaultRowHeight="14.25"/>
  <cols>
    <col min="1" max="1" width="6.875" style="1" customWidth="1"/>
    <col min="2" max="2" width="17" style="1" hidden="1" customWidth="1"/>
    <col min="3" max="3" width="37.75" style="1" customWidth="1"/>
    <col min="4" max="4" width="43" style="1" customWidth="1"/>
    <col min="5" max="5" width="6.625" style="1" customWidth="1"/>
    <col min="6" max="6" width="8.75" style="1" customWidth="1"/>
    <col min="7" max="8" width="9" style="1"/>
    <col min="9" max="16349" width="8.96666666666667" style="1"/>
    <col min="16355" max="16384" width="8.96666666666667" style="1"/>
  </cols>
  <sheetData>
    <row r="1" ht="1.5" customHeight="1" spans="1:6">
      <c r="A1" s="3"/>
      <c r="B1" s="3"/>
      <c r="C1" s="3"/>
      <c r="D1" s="3"/>
      <c r="E1" s="3"/>
      <c r="F1" s="3"/>
    </row>
    <row r="2" ht="18" customHeight="1" spans="1:6">
      <c r="A2" s="4" t="s">
        <v>0</v>
      </c>
      <c r="B2" s="5"/>
      <c r="C2" s="5"/>
      <c r="D2" s="5"/>
      <c r="E2" s="5"/>
      <c r="F2" s="5"/>
    </row>
    <row r="3" ht="18.75" customHeight="1" spans="1:6">
      <c r="A3" s="6" t="s">
        <v>1</v>
      </c>
      <c r="B3" s="6"/>
      <c r="C3" s="6"/>
      <c r="D3" s="6"/>
      <c r="E3" s="6"/>
      <c r="F3" s="6"/>
    </row>
    <row r="4" ht="18.75" customHeight="1" spans="1:6">
      <c r="A4" s="6" t="s">
        <v>2</v>
      </c>
      <c r="B4" s="6"/>
      <c r="C4" s="6"/>
      <c r="D4" s="6"/>
      <c r="E4" s="6"/>
      <c r="F4" s="6"/>
    </row>
    <row r="5" ht="18.75" customHeight="1" spans="1:6">
      <c r="A5" s="6"/>
      <c r="B5" s="6"/>
      <c r="C5" s="6"/>
      <c r="D5" s="6"/>
      <c r="E5" s="6"/>
      <c r="F5" s="6"/>
    </row>
    <row r="6" ht="21" customHeight="1" spans="1:12">
      <c r="A6" s="7" t="s">
        <v>3</v>
      </c>
      <c r="B6" s="8" t="s">
        <v>4</v>
      </c>
      <c r="C6" s="9" t="s">
        <v>5</v>
      </c>
      <c r="D6" s="9" t="s">
        <v>6</v>
      </c>
      <c r="E6" s="10" t="s">
        <v>7</v>
      </c>
      <c r="F6" s="11" t="s">
        <v>8</v>
      </c>
      <c r="G6" s="12" t="s">
        <v>9</v>
      </c>
      <c r="H6" s="12"/>
      <c r="I6" s="12"/>
      <c r="J6" s="12"/>
      <c r="K6" s="10" t="s">
        <v>10</v>
      </c>
      <c r="L6" s="63" t="s">
        <v>11</v>
      </c>
    </row>
    <row r="7" spans="1:12">
      <c r="A7" s="13"/>
      <c r="B7" s="14"/>
      <c r="C7" s="15"/>
      <c r="D7" s="15"/>
      <c r="E7" s="16"/>
      <c r="F7" s="17"/>
      <c r="G7" s="18" t="s">
        <v>12</v>
      </c>
      <c r="H7" s="18" t="s">
        <v>13</v>
      </c>
      <c r="I7" s="64" t="s">
        <v>14</v>
      </c>
      <c r="J7" s="64" t="s">
        <v>15</v>
      </c>
      <c r="K7" s="16"/>
      <c r="L7" s="65"/>
    </row>
    <row r="8" ht="15" spans="1:12">
      <c r="A8" s="19"/>
      <c r="B8" s="20"/>
      <c r="C8" s="21"/>
      <c r="D8" s="21"/>
      <c r="E8" s="22"/>
      <c r="F8" s="23"/>
      <c r="G8" s="22"/>
      <c r="H8" s="22"/>
      <c r="I8" s="66" t="s">
        <v>16</v>
      </c>
      <c r="J8" s="66" t="s">
        <v>16</v>
      </c>
      <c r="K8" s="22"/>
      <c r="L8" s="67"/>
    </row>
    <row r="9" ht="21" customHeight="1" spans="1:12">
      <c r="A9" s="24"/>
      <c r="B9" s="25"/>
      <c r="C9" s="26" t="s">
        <v>17</v>
      </c>
      <c r="D9" s="27"/>
      <c r="E9" s="28"/>
      <c r="F9" s="25"/>
      <c r="G9" s="28"/>
      <c r="H9" s="28"/>
      <c r="I9" s="28"/>
      <c r="J9" s="28"/>
      <c r="K9" s="28"/>
      <c r="L9" s="68"/>
    </row>
    <row r="10" ht="31" customHeight="1" spans="1:12">
      <c r="A10" s="29">
        <v>1</v>
      </c>
      <c r="B10" s="30"/>
      <c r="C10" s="31" t="s">
        <v>18</v>
      </c>
      <c r="D10" s="32" t="s">
        <v>19</v>
      </c>
      <c r="E10" s="33" t="s">
        <v>20</v>
      </c>
      <c r="F10" s="34">
        <v>1314</v>
      </c>
      <c r="G10" s="35"/>
      <c r="H10" s="35"/>
      <c r="I10" s="35"/>
      <c r="J10" s="35"/>
      <c r="K10" s="38">
        <f t="shared" ref="K10:K14" si="0">SUM(G10:J10)</f>
        <v>0</v>
      </c>
      <c r="L10" s="69">
        <f t="shared" ref="L10:L14" si="1">F10*K10</f>
        <v>0</v>
      </c>
    </row>
    <row r="11" ht="41" customHeight="1" spans="1:12">
      <c r="A11" s="36">
        <v>2</v>
      </c>
      <c r="B11" s="37"/>
      <c r="C11" s="31" t="s">
        <v>21</v>
      </c>
      <c r="D11" s="32" t="s">
        <v>22</v>
      </c>
      <c r="E11" s="33" t="s">
        <v>20</v>
      </c>
      <c r="F11" s="34">
        <v>1314</v>
      </c>
      <c r="G11" s="38"/>
      <c r="H11" s="38"/>
      <c r="I11" s="35"/>
      <c r="J11" s="35"/>
      <c r="K11" s="38">
        <f t="shared" si="0"/>
        <v>0</v>
      </c>
      <c r="L11" s="69">
        <f t="shared" si="1"/>
        <v>0</v>
      </c>
    </row>
    <row r="12" ht="31" customHeight="1" spans="1:12">
      <c r="A12" s="29">
        <v>3</v>
      </c>
      <c r="B12" s="30"/>
      <c r="C12" s="31" t="s">
        <v>23</v>
      </c>
      <c r="D12" s="32" t="s">
        <v>24</v>
      </c>
      <c r="E12" s="33" t="s">
        <v>20</v>
      </c>
      <c r="F12" s="34">
        <v>1000</v>
      </c>
      <c r="G12" s="38"/>
      <c r="H12" s="38"/>
      <c r="I12" s="35"/>
      <c r="J12" s="35"/>
      <c r="K12" s="38">
        <f t="shared" si="0"/>
        <v>0</v>
      </c>
      <c r="L12" s="69">
        <f t="shared" si="1"/>
        <v>0</v>
      </c>
    </row>
    <row r="13" ht="33" customHeight="1" spans="1:12">
      <c r="A13" s="36"/>
      <c r="B13" s="37"/>
      <c r="C13" s="39" t="s">
        <v>25</v>
      </c>
      <c r="D13" s="37"/>
      <c r="E13" s="37"/>
      <c r="F13" s="40"/>
      <c r="G13" s="38"/>
      <c r="H13" s="38"/>
      <c r="I13" s="38"/>
      <c r="J13" s="38"/>
      <c r="K13" s="38"/>
      <c r="L13" s="69"/>
    </row>
    <row r="14" customFormat="1" ht="27" spans="1:12">
      <c r="A14" s="36">
        <v>1</v>
      </c>
      <c r="B14" s="37"/>
      <c r="C14" s="41" t="s">
        <v>26</v>
      </c>
      <c r="D14" s="42" t="s">
        <v>27</v>
      </c>
      <c r="E14" s="33" t="s">
        <v>20</v>
      </c>
      <c r="F14" s="40">
        <v>446</v>
      </c>
      <c r="G14" s="43"/>
      <c r="H14" s="43"/>
      <c r="I14" s="35"/>
      <c r="J14" s="35"/>
      <c r="K14" s="38">
        <f t="shared" si="0"/>
        <v>0</v>
      </c>
      <c r="L14" s="69">
        <f t="shared" si="1"/>
        <v>0</v>
      </c>
    </row>
    <row r="15" s="1" customFormat="1" ht="27" spans="1:12">
      <c r="A15" s="36">
        <v>2</v>
      </c>
      <c r="B15" s="37"/>
      <c r="C15" s="41" t="s">
        <v>28</v>
      </c>
      <c r="D15" s="42" t="s">
        <v>27</v>
      </c>
      <c r="E15" s="33" t="s">
        <v>20</v>
      </c>
      <c r="F15" s="44">
        <v>1946</v>
      </c>
      <c r="G15" s="38"/>
      <c r="H15" s="38"/>
      <c r="I15" s="35"/>
      <c r="J15" s="35"/>
      <c r="K15" s="38">
        <f t="shared" ref="K15:K19" si="2">SUM(G15:J15)</f>
        <v>0</v>
      </c>
      <c r="L15" s="69">
        <f t="shared" ref="L15:L19" si="3">F15*K15</f>
        <v>0</v>
      </c>
    </row>
    <row r="16" ht="27" spans="1:12">
      <c r="A16" s="36">
        <v>3</v>
      </c>
      <c r="B16" s="37"/>
      <c r="C16" s="41" t="s">
        <v>29</v>
      </c>
      <c r="D16" s="42" t="s">
        <v>30</v>
      </c>
      <c r="E16" s="33" t="s">
        <v>20</v>
      </c>
      <c r="F16" s="44">
        <v>756</v>
      </c>
      <c r="G16" s="38"/>
      <c r="H16" s="38"/>
      <c r="I16" s="35"/>
      <c r="J16" s="35"/>
      <c r="K16" s="38">
        <f t="shared" si="2"/>
        <v>0</v>
      </c>
      <c r="L16" s="69">
        <f t="shared" si="3"/>
        <v>0</v>
      </c>
    </row>
    <row r="17" ht="30" customHeight="1" spans="1:12">
      <c r="A17" s="36">
        <v>4</v>
      </c>
      <c r="B17" s="37"/>
      <c r="C17" s="42" t="s">
        <v>31</v>
      </c>
      <c r="D17" s="42" t="s">
        <v>32</v>
      </c>
      <c r="E17" s="33" t="s">
        <v>33</v>
      </c>
      <c r="F17" s="44">
        <v>10</v>
      </c>
      <c r="G17" s="38"/>
      <c r="H17" s="38"/>
      <c r="I17" s="35"/>
      <c r="J17" s="35"/>
      <c r="K17" s="38">
        <f t="shared" si="2"/>
        <v>0</v>
      </c>
      <c r="L17" s="69">
        <f t="shared" si="3"/>
        <v>0</v>
      </c>
    </row>
    <row r="18" ht="21" customHeight="1" spans="1:12">
      <c r="A18" s="36"/>
      <c r="B18" s="37"/>
      <c r="C18" s="45" t="s">
        <v>34</v>
      </c>
      <c r="D18" s="37"/>
      <c r="E18" s="37"/>
      <c r="F18" s="40"/>
      <c r="G18" s="38"/>
      <c r="H18" s="38"/>
      <c r="I18" s="38"/>
      <c r="J18" s="38"/>
      <c r="K18" s="38"/>
      <c r="L18" s="69"/>
    </row>
    <row r="19" ht="24" customHeight="1" spans="1:12">
      <c r="A19" s="36">
        <v>1</v>
      </c>
      <c r="B19" s="37"/>
      <c r="C19" s="41" t="s">
        <v>35</v>
      </c>
      <c r="D19" s="42" t="s">
        <v>36</v>
      </c>
      <c r="E19" s="33" t="s">
        <v>37</v>
      </c>
      <c r="F19" s="40">
        <v>4</v>
      </c>
      <c r="G19" s="38"/>
      <c r="H19" s="38"/>
      <c r="I19" s="35"/>
      <c r="J19" s="35"/>
      <c r="K19" s="38">
        <f t="shared" si="2"/>
        <v>0</v>
      </c>
      <c r="L19" s="69">
        <f t="shared" si="3"/>
        <v>0</v>
      </c>
    </row>
    <row r="20" ht="27" spans="1:12">
      <c r="A20" s="36">
        <v>2</v>
      </c>
      <c r="B20" s="37"/>
      <c r="C20" s="42" t="s">
        <v>38</v>
      </c>
      <c r="D20" s="42" t="s">
        <v>39</v>
      </c>
      <c r="E20" s="33" t="s">
        <v>20</v>
      </c>
      <c r="F20" s="40">
        <v>10</v>
      </c>
      <c r="G20" s="38"/>
      <c r="H20" s="38"/>
      <c r="I20" s="35"/>
      <c r="J20" s="35"/>
      <c r="K20" s="38">
        <f t="shared" ref="K20:K30" si="4">SUM(G20:J20)</f>
        <v>0</v>
      </c>
      <c r="L20" s="69">
        <f t="shared" ref="L20:L30" si="5">F20*K20</f>
        <v>0</v>
      </c>
    </row>
    <row r="21" ht="27" spans="1:12">
      <c r="A21" s="36">
        <v>3</v>
      </c>
      <c r="B21" s="37"/>
      <c r="C21" s="41" t="s">
        <v>40</v>
      </c>
      <c r="D21" s="42" t="s">
        <v>41</v>
      </c>
      <c r="E21" s="33" t="s">
        <v>42</v>
      </c>
      <c r="F21" s="40">
        <v>1</v>
      </c>
      <c r="G21" s="38"/>
      <c r="H21" s="38"/>
      <c r="I21" s="35"/>
      <c r="J21" s="35"/>
      <c r="K21" s="38">
        <f t="shared" si="4"/>
        <v>0</v>
      </c>
      <c r="L21" s="69">
        <f t="shared" si="5"/>
        <v>0</v>
      </c>
    </row>
    <row r="22" ht="24" customHeight="1" spans="1:12">
      <c r="A22" s="36">
        <v>4</v>
      </c>
      <c r="B22" s="37"/>
      <c r="C22" s="41" t="s">
        <v>43</v>
      </c>
      <c r="D22" s="42" t="s">
        <v>44</v>
      </c>
      <c r="E22" s="33" t="s">
        <v>45</v>
      </c>
      <c r="F22" s="40">
        <v>1</v>
      </c>
      <c r="G22" s="38"/>
      <c r="H22" s="38"/>
      <c r="I22" s="35"/>
      <c r="J22" s="35"/>
      <c r="K22" s="38">
        <f t="shared" si="4"/>
        <v>0</v>
      </c>
      <c r="L22" s="69">
        <f t="shared" si="5"/>
        <v>0</v>
      </c>
    </row>
    <row r="23" ht="27" spans="1:12">
      <c r="A23" s="36">
        <v>5</v>
      </c>
      <c r="B23" s="46"/>
      <c r="C23" s="47" t="s">
        <v>46</v>
      </c>
      <c r="D23" s="47" t="s">
        <v>47</v>
      </c>
      <c r="E23" s="48" t="s">
        <v>45</v>
      </c>
      <c r="F23" s="44">
        <v>6</v>
      </c>
      <c r="G23" s="38"/>
      <c r="H23" s="38"/>
      <c r="I23" s="35"/>
      <c r="J23" s="35"/>
      <c r="K23" s="38">
        <f t="shared" si="4"/>
        <v>0</v>
      </c>
      <c r="L23" s="69">
        <f t="shared" si="5"/>
        <v>0</v>
      </c>
    </row>
    <row r="24" ht="27" customHeight="1" spans="1:12">
      <c r="A24" s="36">
        <v>6</v>
      </c>
      <c r="B24" s="37"/>
      <c r="C24" s="41" t="s">
        <v>48</v>
      </c>
      <c r="D24" s="42" t="s">
        <v>30</v>
      </c>
      <c r="E24" s="33" t="s">
        <v>20</v>
      </c>
      <c r="F24" s="40">
        <v>80</v>
      </c>
      <c r="G24" s="38"/>
      <c r="H24" s="38"/>
      <c r="I24" s="35"/>
      <c r="J24" s="35"/>
      <c r="K24" s="38">
        <f t="shared" si="4"/>
        <v>0</v>
      </c>
      <c r="L24" s="69">
        <f t="shared" si="5"/>
        <v>0</v>
      </c>
    </row>
    <row r="25" ht="27" spans="1:12">
      <c r="A25" s="36">
        <v>7</v>
      </c>
      <c r="B25" s="37"/>
      <c r="C25" s="42" t="s">
        <v>49</v>
      </c>
      <c r="D25" s="42" t="s">
        <v>50</v>
      </c>
      <c r="E25" s="33" t="s">
        <v>37</v>
      </c>
      <c r="F25" s="40">
        <v>13</v>
      </c>
      <c r="G25" s="38"/>
      <c r="H25" s="38"/>
      <c r="I25" s="35"/>
      <c r="J25" s="35"/>
      <c r="K25" s="38">
        <f t="shared" si="4"/>
        <v>0</v>
      </c>
      <c r="L25" s="69">
        <f t="shared" si="5"/>
        <v>0</v>
      </c>
    </row>
    <row r="26" ht="27" spans="1:12">
      <c r="A26" s="36">
        <v>8</v>
      </c>
      <c r="B26" s="37"/>
      <c r="C26" s="42" t="s">
        <v>51</v>
      </c>
      <c r="D26" s="42" t="s">
        <v>52</v>
      </c>
      <c r="E26" s="33" t="s">
        <v>20</v>
      </c>
      <c r="F26" s="40">
        <v>15</v>
      </c>
      <c r="G26" s="38"/>
      <c r="H26" s="38"/>
      <c r="I26" s="35"/>
      <c r="J26" s="35"/>
      <c r="K26" s="38">
        <f t="shared" si="4"/>
        <v>0</v>
      </c>
      <c r="L26" s="69">
        <f t="shared" si="5"/>
        <v>0</v>
      </c>
    </row>
    <row r="27" ht="27" spans="1:12">
      <c r="A27" s="36">
        <v>9</v>
      </c>
      <c r="B27" s="37"/>
      <c r="C27" s="42" t="s">
        <v>53</v>
      </c>
      <c r="D27" s="42" t="s">
        <v>54</v>
      </c>
      <c r="E27" s="33" t="s">
        <v>20</v>
      </c>
      <c r="F27" s="40">
        <v>4</v>
      </c>
      <c r="G27" s="38"/>
      <c r="H27" s="38"/>
      <c r="I27" s="35"/>
      <c r="J27" s="35"/>
      <c r="K27" s="38">
        <f t="shared" si="4"/>
        <v>0</v>
      </c>
      <c r="L27" s="69">
        <f t="shared" si="5"/>
        <v>0</v>
      </c>
    </row>
    <row r="28" s="1" customFormat="1" ht="27" customHeight="1" spans="1:12">
      <c r="A28" s="36">
        <v>10</v>
      </c>
      <c r="B28" s="37"/>
      <c r="C28" s="41" t="s">
        <v>55</v>
      </c>
      <c r="D28" s="42" t="s">
        <v>56</v>
      </c>
      <c r="E28" s="33" t="s">
        <v>20</v>
      </c>
      <c r="F28" s="40">
        <v>10</v>
      </c>
      <c r="G28" s="38"/>
      <c r="H28" s="38"/>
      <c r="I28" s="35"/>
      <c r="J28" s="35"/>
      <c r="K28" s="38">
        <f t="shared" si="4"/>
        <v>0</v>
      </c>
      <c r="L28" s="69">
        <f t="shared" si="5"/>
        <v>0</v>
      </c>
    </row>
    <row r="29" s="1" customFormat="1" ht="27" customHeight="1" spans="1:12">
      <c r="A29" s="36">
        <v>11</v>
      </c>
      <c r="B29" s="37"/>
      <c r="C29" s="49" t="s">
        <v>57</v>
      </c>
      <c r="D29" s="42" t="s">
        <v>58</v>
      </c>
      <c r="E29" s="33" t="s">
        <v>20</v>
      </c>
      <c r="F29" s="40">
        <v>15</v>
      </c>
      <c r="G29" s="38"/>
      <c r="H29" s="38"/>
      <c r="I29" s="35"/>
      <c r="J29" s="35"/>
      <c r="K29" s="38">
        <f t="shared" si="4"/>
        <v>0</v>
      </c>
      <c r="L29" s="69">
        <f t="shared" si="5"/>
        <v>0</v>
      </c>
    </row>
    <row r="30" ht="21" customHeight="1" spans="1:12">
      <c r="A30" s="36"/>
      <c r="B30" s="37"/>
      <c r="C30" s="50" t="s">
        <v>59</v>
      </c>
      <c r="D30" s="37"/>
      <c r="E30" s="37" t="s">
        <v>60</v>
      </c>
      <c r="F30" s="40">
        <v>6</v>
      </c>
      <c r="G30" s="38"/>
      <c r="H30" s="38"/>
      <c r="I30" s="35"/>
      <c r="J30" s="35"/>
      <c r="K30" s="38">
        <f t="shared" si="4"/>
        <v>0</v>
      </c>
      <c r="L30" s="69">
        <f t="shared" si="5"/>
        <v>0</v>
      </c>
    </row>
    <row r="31" ht="21" customHeight="1" spans="1:12">
      <c r="A31" s="51"/>
      <c r="B31" s="38"/>
      <c r="C31" s="50" t="s">
        <v>61</v>
      </c>
      <c r="D31" s="38"/>
      <c r="E31" s="38"/>
      <c r="F31" s="52"/>
      <c r="G31" s="38"/>
      <c r="H31" s="38"/>
      <c r="I31" s="38"/>
      <c r="J31" s="38"/>
      <c r="K31" s="38"/>
      <c r="L31" s="69">
        <f>SUM(L10:L30)</f>
        <v>0</v>
      </c>
    </row>
    <row r="32" ht="21" customHeight="1" spans="1:16354">
      <c r="A32" s="51"/>
      <c r="B32" s="38"/>
      <c r="C32" s="50" t="s">
        <v>62</v>
      </c>
      <c r="D32" s="38" t="s">
        <v>16</v>
      </c>
      <c r="E32" s="38"/>
      <c r="F32" s="52"/>
      <c r="G32" s="38"/>
      <c r="H32" s="38"/>
      <c r="I32" s="38"/>
      <c r="J32" s="38"/>
      <c r="K32" s="38"/>
      <c r="L32" s="69" t="e">
        <f>L31*D32</f>
        <v>#VALUE!</v>
      </c>
      <c r="XDU32"/>
      <c r="XDZ32" s="1"/>
    </row>
    <row r="33" ht="21" customHeight="1" spans="1:12">
      <c r="A33" s="51"/>
      <c r="B33" s="38"/>
      <c r="C33" s="50" t="s">
        <v>63</v>
      </c>
      <c r="D33" s="38"/>
      <c r="E33" s="38"/>
      <c r="F33" s="52"/>
      <c r="G33" s="38"/>
      <c r="H33" s="38"/>
      <c r="I33" s="38"/>
      <c r="J33" s="38"/>
      <c r="K33" s="38"/>
      <c r="L33" s="69" t="e">
        <f>L31+L32</f>
        <v>#VALUE!</v>
      </c>
    </row>
    <row r="34" ht="21" customHeight="1" spans="1:12">
      <c r="A34" s="53"/>
      <c r="B34" s="54"/>
      <c r="C34" s="55" t="s">
        <v>64</v>
      </c>
      <c r="D34" s="56" t="e">
        <f>#REF!</f>
        <v>#REF!</v>
      </c>
      <c r="E34" s="57"/>
      <c r="F34" s="57"/>
      <c r="G34" s="54"/>
      <c r="H34" s="54"/>
      <c r="I34" s="54"/>
      <c r="J34" s="54"/>
      <c r="K34" s="54"/>
      <c r="L34" s="70"/>
    </row>
    <row r="35" s="2" customFormat="1" ht="38" customHeight="1" spans="1:6">
      <c r="A35" s="58"/>
      <c r="B35" s="58"/>
      <c r="C35" s="58"/>
      <c r="D35" s="59"/>
      <c r="E35" s="58"/>
      <c r="F35" s="58"/>
    </row>
    <row r="36" s="2" customFormat="1" ht="42" customHeight="1" spans="1:6">
      <c r="A36" s="60"/>
      <c r="B36" s="61"/>
      <c r="C36" s="61"/>
      <c r="D36" s="62"/>
      <c r="E36" s="60"/>
      <c r="F36" s="60"/>
    </row>
    <row r="37" s="2" customFormat="1" ht="45" customHeight="1" spans="1:6">
      <c r="A37" s="60"/>
      <c r="B37" s="61"/>
      <c r="C37" s="61"/>
      <c r="D37" s="62"/>
      <c r="E37" s="60"/>
      <c r="F37" s="60"/>
    </row>
    <row r="38" s="2" customFormat="1" ht="53" customHeight="1" spans="1:6">
      <c r="A38" s="61"/>
      <c r="B38" s="61"/>
      <c r="C38" s="61"/>
      <c r="D38" s="62"/>
      <c r="E38" s="60"/>
      <c r="F38" s="60"/>
    </row>
  </sheetData>
  <mergeCells count="18">
    <mergeCell ref="A1:F1"/>
    <mergeCell ref="A2:F2"/>
    <mergeCell ref="A3:F3"/>
    <mergeCell ref="A4:F4"/>
    <mergeCell ref="G6:J6"/>
    <mergeCell ref="D34:F34"/>
    <mergeCell ref="E36:F36"/>
    <mergeCell ref="E37:F37"/>
    <mergeCell ref="E38:F38"/>
    <mergeCell ref="A6:A8"/>
    <mergeCell ref="C6:C8"/>
    <mergeCell ref="D6:D8"/>
    <mergeCell ref="E6:E8"/>
    <mergeCell ref="F6:F8"/>
    <mergeCell ref="G7:G8"/>
    <mergeCell ref="H7:H8"/>
    <mergeCell ref="K6:K8"/>
    <mergeCell ref="L6:L8"/>
  </mergeCells>
  <printOptions horizontalCentered="1"/>
  <pageMargins left="0.46875" right="0.388888888888889" top="0.669444444444445" bottom="0.669444444444445" header="0.509027777777778" footer="0.509027777777778"/>
  <pageSetup paperSize="9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rt006453</dc:creator>
  <cp:lastModifiedBy>rt006453</cp:lastModifiedBy>
  <dcterms:created xsi:type="dcterms:W3CDTF">2019-12-26T03:54:00Z</dcterms:created>
  <dcterms:modified xsi:type="dcterms:W3CDTF">2020-08-06T05:50:23Z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